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&amp;E Budget Summary" sheetId="1" state="visible" r:id="rId3"/>
    <sheet name="Yearly Breakdow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<sst xmlns="http://schemas.openxmlformats.org/spreadsheetml/2006/main" count="73" uniqueCount="59">
  <si>
    <t xml:space="preserve">M&amp;E BUDGET - COMPREHENSIVE</t>
  </si>
  <si>
    <t xml:space="preserve">Program:</t>
  </si>
  <si>
    <t xml:space="preserve">[Name]</t>
  </si>
  <si>
    <t xml:space="preserve">Duration:</t>
  </si>
  <si>
    <t xml:space="preserve">[X] years</t>
  </si>
  <si>
    <t xml:space="preserve">Total Budget:</t>
  </si>
  <si>
    <t xml:space="preserve">Category</t>
  </si>
  <si>
    <t xml:space="preserve">Item</t>
  </si>
  <si>
    <t xml:space="preserve">Unit</t>
  </si>
  <si>
    <t xml:space="preserve">Unit Cost</t>
  </si>
  <si>
    <t xml:space="preserve">Y1</t>
  </si>
  <si>
    <t xml:space="preserve">Y2</t>
  </si>
  <si>
    <t xml:space="preserve">Y3</t>
  </si>
  <si>
    <t xml:space="preserve">Total</t>
  </si>
  <si>
    <t xml:space="preserve">PERSONNEL</t>
  </si>
  <si>
    <t xml:space="preserve">M&amp;E Director (50%)</t>
  </si>
  <si>
    <t xml:space="preserve">year</t>
  </si>
  <si>
    <t xml:space="preserve">M&amp;E Manager</t>
  </si>
  <si>
    <t xml:space="preserve">M&amp;E Officers</t>
  </si>
  <si>
    <t xml:space="preserve">Database Specialist (50%)</t>
  </si>
  <si>
    <t xml:space="preserve">Subtotal Personnel</t>
  </si>
  <si>
    <t xml:space="preserve">SURVEYS &amp; EVALUATIONS</t>
  </si>
  <si>
    <t xml:space="preserve">Baseline Survey</t>
  </si>
  <si>
    <t xml:space="preserve">lump</t>
  </si>
  <si>
    <t xml:space="preserve">Midterm Evaluation</t>
  </si>
  <si>
    <t xml:space="preserve">Endline Survey</t>
  </si>
  <si>
    <t xml:space="preserve">Annual Outcome Monitoring</t>
  </si>
  <si>
    <t xml:space="preserve">Subtotal Surveys</t>
  </si>
  <si>
    <t xml:space="preserve">ROUTINE M&amp;E</t>
  </si>
  <si>
    <t xml:space="preserve">Field Monitoring Visits</t>
  </si>
  <si>
    <t xml:space="preserve">trip</t>
  </si>
  <si>
    <t xml:space="preserve">Data Collection Tools</t>
  </si>
  <si>
    <t xml:space="preserve">DQA Activities</t>
  </si>
  <si>
    <t xml:space="preserve">Subtotal Routine</t>
  </si>
  <si>
    <t xml:space="preserve">EQUIPMENT &amp; SYSTEMS</t>
  </si>
  <si>
    <t xml:space="preserve">Tablets/Devices</t>
  </si>
  <si>
    <t xml:space="preserve">unit</t>
  </si>
  <si>
    <t xml:space="preserve">Software Licenses</t>
  </si>
  <si>
    <t xml:space="preserve">Dashboard Development</t>
  </si>
  <si>
    <t xml:space="preserve">Subtotal Equipment</t>
  </si>
  <si>
    <t xml:space="preserve">CAPACITY BUILDING</t>
  </si>
  <si>
    <t xml:space="preserve">Staff Training</t>
  </si>
  <si>
    <t xml:space="preserve">Partner Training</t>
  </si>
  <si>
    <t xml:space="preserve">event</t>
  </si>
  <si>
    <t xml:space="preserve">Learning Events</t>
  </si>
  <si>
    <t xml:space="preserve">Subtotal Capacity</t>
  </si>
  <si>
    <t xml:space="preserve">TOTAL M&amp;E BUDGET</t>
  </si>
  <si>
    <t xml:space="preserve">Annual Breakdown</t>
  </si>
  <si>
    <t xml:space="preserve">M&amp;E as % of Program</t>
  </si>
  <si>
    <t xml:space="preserve">M&amp;E BUDGET BY YEAR</t>
  </si>
  <si>
    <t xml:space="preserve">Year 1</t>
  </si>
  <si>
    <t xml:space="preserve">Year 2</t>
  </si>
  <si>
    <t xml:space="preserve">Year 3</t>
  </si>
  <si>
    <t xml:space="preserve">Personnel</t>
  </si>
  <si>
    <t xml:space="preserve">Surveys &amp; Evaluations</t>
  </si>
  <si>
    <t xml:space="preserve">Routine M&amp;E</t>
  </si>
  <si>
    <t xml:space="preserve">Equipment &amp; Systems</t>
  </si>
  <si>
    <t xml:space="preserve">Capacity Building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</si>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</sst>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#,##0"/>
    <numFmt numFmtId="167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E3A5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4"/>
      <name val="Arial"/>
      <family val="0"/>
      <charset val="1"/>
    </font>
    <font>
      <b val="true"/>
      <sz val="1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F0FDF4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DF4"/>
      <rgbColor rgb="FFCCFFFF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E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2" min="2" style="1" width="25"/>
    <col collapsed="false" customWidth="true" hidden="false" outlineLevel="0" max="3" min="3" style="1" width="8"/>
    <col collapsed="false" customWidth="true" hidden="false" outlineLevel="0" max="4" min="4" style="1" width="12"/>
    <col collapsed="false" customWidth="true" hidden="false" outlineLevel="0" max="7" min="5" style="1" width="10"/>
    <col collapsed="false" customWidth="true" hidden="false" outlineLevel="0" max="8" min="8" style="1" width="15"/>
  </cols>
  <sheetData>
    <row r="1" customFormat="false" ht="19.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1" t="s">
        <v>1</v>
      </c>
      <c r="B2" s="1" t="s">
        <v>2</v>
      </c>
      <c r="D2" s="1" t="s">
        <v>3</v>
      </c>
      <c r="E2" s="1" t="s">
        <v>4</v>
      </c>
    </row>
    <row r="3" customFormat="false" ht="15" hidden="false" customHeight="false" outlineLevel="0" collapsed="false">
      <c r="A3" s="1" t="s">
        <v>5</v>
      </c>
      <c r="B3" s="3" t="n">
        <v>5000000</v>
      </c>
    </row>
    <row r="5" customFormat="false" ht="15" hidden="false" customHeight="false" outlineLevel="0" collapsed="false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</row>
    <row r="6" customFormat="false" ht="15" hidden="false" customHeight="false" outlineLevel="0" collapsed="false">
      <c r="A6" s="5" t="s">
        <v>14</v>
      </c>
      <c r="B6" s="6"/>
      <c r="C6" s="6"/>
      <c r="D6" s="7"/>
      <c r="E6" s="6"/>
      <c r="F6" s="6"/>
      <c r="G6" s="6"/>
      <c r="H6" s="7"/>
    </row>
    <row r="7" customFormat="false" ht="15" hidden="false" customHeight="false" outlineLevel="0" collapsed="false">
      <c r="A7" s="6"/>
      <c r="B7" s="6" t="s">
        <v>15</v>
      </c>
      <c r="C7" s="6" t="s">
        <v>16</v>
      </c>
      <c r="D7" s="8" t="n">
        <v>40000</v>
      </c>
      <c r="E7" s="9" t="n">
        <v>1</v>
      </c>
      <c r="F7" s="9" t="n">
        <v>1</v>
      </c>
      <c r="G7" s="9" t="n">
        <v>1</v>
      </c>
      <c r="H7" s="7" t="n">
        <f aca="false">D7*(E7+F7+G7)</f>
        <v>120000</v>
      </c>
    </row>
    <row r="8" customFormat="false" ht="15" hidden="false" customHeight="false" outlineLevel="0" collapsed="false">
      <c r="A8" s="6"/>
      <c r="B8" s="6" t="s">
        <v>17</v>
      </c>
      <c r="C8" s="6" t="s">
        <v>16</v>
      </c>
      <c r="D8" s="8" t="n">
        <v>55000</v>
      </c>
      <c r="E8" s="9" t="n">
        <v>1</v>
      </c>
      <c r="F8" s="9" t="n">
        <v>1</v>
      </c>
      <c r="G8" s="9" t="n">
        <v>1</v>
      </c>
      <c r="H8" s="7" t="n">
        <f aca="false">D8*(E8+F8+G8)</f>
        <v>165000</v>
      </c>
    </row>
    <row r="9" customFormat="false" ht="15" hidden="false" customHeight="false" outlineLevel="0" collapsed="false">
      <c r="A9" s="6"/>
      <c r="B9" s="6" t="s">
        <v>18</v>
      </c>
      <c r="C9" s="6" t="s">
        <v>16</v>
      </c>
      <c r="D9" s="8" t="n">
        <v>40000</v>
      </c>
      <c r="E9" s="9" t="n">
        <v>2</v>
      </c>
      <c r="F9" s="9" t="n">
        <v>2</v>
      </c>
      <c r="G9" s="9" t="n">
        <v>2</v>
      </c>
      <c r="H9" s="7" t="n">
        <f aca="false">D9*(E9+F9+G9)</f>
        <v>240000</v>
      </c>
    </row>
    <row r="10" customFormat="false" ht="15" hidden="false" customHeight="false" outlineLevel="0" collapsed="false">
      <c r="A10" s="6"/>
      <c r="B10" s="6" t="s">
        <v>19</v>
      </c>
      <c r="C10" s="6" t="s">
        <v>16</v>
      </c>
      <c r="D10" s="8" t="n">
        <v>30000</v>
      </c>
      <c r="E10" s="9" t="n">
        <v>1</v>
      </c>
      <c r="F10" s="9" t="n">
        <v>1</v>
      </c>
      <c r="G10" s="9" t="n">
        <v>1</v>
      </c>
      <c r="H10" s="7" t="n">
        <f aca="false">D10*(E10+F10+G10)</f>
        <v>90000</v>
      </c>
    </row>
    <row r="11" customFormat="false" ht="15" hidden="false" customHeight="false" outlineLevel="0" collapsed="false">
      <c r="A11" s="10"/>
      <c r="B11" s="10" t="s">
        <v>20</v>
      </c>
      <c r="C11" s="10"/>
      <c r="D11" s="10"/>
      <c r="E11" s="10"/>
      <c r="F11" s="10"/>
      <c r="G11" s="10"/>
      <c r="H11" s="11" t="n">
        <f aca="false">SUM(H7:H10)</f>
        <v>615000</v>
      </c>
    </row>
    <row r="12" customFormat="false" ht="15" hidden="false" customHeight="false" outlineLevel="0" collapsed="false">
      <c r="A12" s="5" t="s">
        <v>21</v>
      </c>
      <c r="B12" s="6"/>
      <c r="C12" s="6"/>
      <c r="D12" s="7"/>
      <c r="E12" s="6"/>
      <c r="F12" s="6"/>
      <c r="G12" s="6"/>
      <c r="H12" s="7"/>
    </row>
    <row r="13" customFormat="false" ht="15" hidden="false" customHeight="false" outlineLevel="0" collapsed="false">
      <c r="A13" s="6"/>
      <c r="B13" s="6" t="s">
        <v>22</v>
      </c>
      <c r="C13" s="6" t="s">
        <v>23</v>
      </c>
      <c r="D13" s="8" t="n">
        <v>80000</v>
      </c>
      <c r="E13" s="9" t="n">
        <v>1</v>
      </c>
      <c r="F13" s="9" t="n">
        <v>0</v>
      </c>
      <c r="G13" s="9" t="n">
        <v>0</v>
      </c>
      <c r="H13" s="7" t="n">
        <f aca="false">D13*(E13+F13+G13)</f>
        <v>80000</v>
      </c>
    </row>
    <row r="14" customFormat="false" ht="15" hidden="false" customHeight="false" outlineLevel="0" collapsed="false">
      <c r="A14" s="6"/>
      <c r="B14" s="6" t="s">
        <v>24</v>
      </c>
      <c r="C14" s="6" t="s">
        <v>23</v>
      </c>
      <c r="D14" s="8" t="n">
        <v>60000</v>
      </c>
      <c r="E14" s="9" t="n">
        <v>0</v>
      </c>
      <c r="F14" s="9" t="n">
        <v>1</v>
      </c>
      <c r="G14" s="9" t="n">
        <v>0</v>
      </c>
      <c r="H14" s="7" t="n">
        <f aca="false">D14*(E14+F14+G14)</f>
        <v>60000</v>
      </c>
    </row>
    <row r="15" customFormat="false" ht="15" hidden="false" customHeight="false" outlineLevel="0" collapsed="false">
      <c r="A15" s="6"/>
      <c r="B15" s="6" t="s">
        <v>25</v>
      </c>
      <c r="C15" s="6" t="s">
        <v>23</v>
      </c>
      <c r="D15" s="8" t="n">
        <v>80000</v>
      </c>
      <c r="E15" s="9" t="n">
        <v>0</v>
      </c>
      <c r="F15" s="9" t="n">
        <v>0</v>
      </c>
      <c r="G15" s="9" t="n">
        <v>1</v>
      </c>
      <c r="H15" s="7" t="n">
        <f aca="false">D15*(E15+F15+G15)</f>
        <v>80000</v>
      </c>
    </row>
    <row r="16" customFormat="false" ht="15" hidden="false" customHeight="false" outlineLevel="0" collapsed="false">
      <c r="A16" s="6"/>
      <c r="B16" s="6" t="s">
        <v>26</v>
      </c>
      <c r="C16" s="6" t="s">
        <v>16</v>
      </c>
      <c r="D16" s="8" t="n">
        <v>25000</v>
      </c>
      <c r="E16" s="9" t="n">
        <v>1</v>
      </c>
      <c r="F16" s="9" t="n">
        <v>1</v>
      </c>
      <c r="G16" s="9" t="n">
        <v>1</v>
      </c>
      <c r="H16" s="7" t="n">
        <f aca="false">D16*(E16+F16+G16)</f>
        <v>75000</v>
      </c>
    </row>
    <row r="17" customFormat="false" ht="15" hidden="false" customHeight="false" outlineLevel="0" collapsed="false">
      <c r="A17" s="10"/>
      <c r="B17" s="10" t="s">
        <v>27</v>
      </c>
      <c r="C17" s="10"/>
      <c r="D17" s="10"/>
      <c r="E17" s="10"/>
      <c r="F17" s="10"/>
      <c r="G17" s="10"/>
      <c r="H17" s="11" t="n">
        <f aca="false">SUM(H13:H16)</f>
        <v>295000</v>
      </c>
    </row>
    <row r="18" customFormat="false" ht="15" hidden="false" customHeight="false" outlineLevel="0" collapsed="false">
      <c r="A18" s="5" t="s">
        <v>28</v>
      </c>
      <c r="B18" s="6"/>
      <c r="C18" s="6"/>
      <c r="D18" s="7"/>
      <c r="E18" s="6"/>
      <c r="F18" s="6"/>
      <c r="G18" s="6"/>
      <c r="H18" s="7"/>
    </row>
    <row r="19" customFormat="false" ht="15" hidden="false" customHeight="false" outlineLevel="0" collapsed="false">
      <c r="A19" s="6"/>
      <c r="B19" s="6" t="s">
        <v>29</v>
      </c>
      <c r="C19" s="6" t="s">
        <v>30</v>
      </c>
      <c r="D19" s="8" t="n">
        <v>500</v>
      </c>
      <c r="E19" s="9" t="n">
        <v>24</v>
      </c>
      <c r="F19" s="9" t="n">
        <v>24</v>
      </c>
      <c r="G19" s="9" t="n">
        <v>24</v>
      </c>
      <c r="H19" s="7" t="n">
        <f aca="false">D19*(E19+F19+G19)</f>
        <v>36000</v>
      </c>
    </row>
    <row r="20" customFormat="false" ht="15" hidden="false" customHeight="false" outlineLevel="0" collapsed="false">
      <c r="A20" s="6"/>
      <c r="B20" s="6" t="s">
        <v>31</v>
      </c>
      <c r="C20" s="6" t="s">
        <v>16</v>
      </c>
      <c r="D20" s="8" t="n">
        <v>3000</v>
      </c>
      <c r="E20" s="9" t="n">
        <v>1</v>
      </c>
      <c r="F20" s="9" t="n">
        <v>1</v>
      </c>
      <c r="G20" s="9" t="n">
        <v>1</v>
      </c>
      <c r="H20" s="7" t="n">
        <f aca="false">D20*(E20+F20+G20)</f>
        <v>9000</v>
      </c>
    </row>
    <row r="21" customFormat="false" ht="15" hidden="false" customHeight="false" outlineLevel="0" collapsed="false">
      <c r="A21" s="6"/>
      <c r="B21" s="6" t="s">
        <v>32</v>
      </c>
      <c r="C21" s="6" t="s">
        <v>16</v>
      </c>
      <c r="D21" s="8" t="n">
        <v>5000</v>
      </c>
      <c r="E21" s="9" t="n">
        <v>1</v>
      </c>
      <c r="F21" s="9" t="n">
        <v>1</v>
      </c>
      <c r="G21" s="9" t="n">
        <v>1</v>
      </c>
      <c r="H21" s="7" t="n">
        <f aca="false">D21*(E21+F21+G21)</f>
        <v>15000</v>
      </c>
    </row>
    <row r="22" customFormat="false" ht="15" hidden="false" customHeight="false" outlineLevel="0" collapsed="false">
      <c r="A22" s="10"/>
      <c r="B22" s="10" t="s">
        <v>33</v>
      </c>
      <c r="C22" s="10"/>
      <c r="D22" s="10"/>
      <c r="E22" s="10"/>
      <c r="F22" s="10"/>
      <c r="G22" s="10"/>
      <c r="H22" s="11" t="n">
        <f aca="false">SUM(H19:H21)</f>
        <v>60000</v>
      </c>
    </row>
    <row r="23" customFormat="false" ht="15" hidden="false" customHeight="false" outlineLevel="0" collapsed="false">
      <c r="A23" s="5" t="s">
        <v>34</v>
      </c>
      <c r="B23" s="6"/>
      <c r="C23" s="6"/>
      <c r="D23" s="7"/>
      <c r="E23" s="6"/>
      <c r="F23" s="6"/>
      <c r="G23" s="6"/>
      <c r="H23" s="7"/>
    </row>
    <row r="24" customFormat="false" ht="15" hidden="false" customHeight="false" outlineLevel="0" collapsed="false">
      <c r="A24" s="6"/>
      <c r="B24" s="6" t="s">
        <v>35</v>
      </c>
      <c r="C24" s="6" t="s">
        <v>36</v>
      </c>
      <c r="D24" s="8" t="n">
        <v>500</v>
      </c>
      <c r="E24" s="9" t="n">
        <v>15</v>
      </c>
      <c r="F24" s="9" t="n">
        <v>5</v>
      </c>
      <c r="G24" s="9" t="n">
        <v>0</v>
      </c>
      <c r="H24" s="7" t="n">
        <f aca="false">D24*(E24+F24+G24)</f>
        <v>10000</v>
      </c>
    </row>
    <row r="25" customFormat="false" ht="15" hidden="false" customHeight="false" outlineLevel="0" collapsed="false">
      <c r="A25" s="6"/>
      <c r="B25" s="6" t="s">
        <v>37</v>
      </c>
      <c r="C25" s="6" t="s">
        <v>16</v>
      </c>
      <c r="D25" s="8" t="n">
        <v>5000</v>
      </c>
      <c r="E25" s="9" t="n">
        <v>1</v>
      </c>
      <c r="F25" s="9" t="n">
        <v>1</v>
      </c>
      <c r="G25" s="9" t="n">
        <v>1</v>
      </c>
      <c r="H25" s="7" t="n">
        <f aca="false">D25*(E25+F25+G25)</f>
        <v>15000</v>
      </c>
    </row>
    <row r="26" customFormat="false" ht="15" hidden="false" customHeight="false" outlineLevel="0" collapsed="false">
      <c r="A26" s="6"/>
      <c r="B26" s="6" t="s">
        <v>38</v>
      </c>
      <c r="C26" s="6" t="s">
        <v>23</v>
      </c>
      <c r="D26" s="8" t="n">
        <v>15000</v>
      </c>
      <c r="E26" s="9" t="n">
        <v>1</v>
      </c>
      <c r="F26" s="9" t="n">
        <v>0</v>
      </c>
      <c r="G26" s="9" t="n">
        <v>0</v>
      </c>
      <c r="H26" s="7" t="n">
        <f aca="false">D26*(E26+F26+G26)</f>
        <v>15000</v>
      </c>
    </row>
    <row r="27" customFormat="false" ht="15" hidden="false" customHeight="false" outlineLevel="0" collapsed="false">
      <c r="A27" s="10"/>
      <c r="B27" s="10" t="s">
        <v>39</v>
      </c>
      <c r="C27" s="10"/>
      <c r="D27" s="10"/>
      <c r="E27" s="10"/>
      <c r="F27" s="10"/>
      <c r="G27" s="10"/>
      <c r="H27" s="11" t="n">
        <f aca="false">SUM(H24:H26)</f>
        <v>40000</v>
      </c>
    </row>
    <row r="28" customFormat="false" ht="15" hidden="false" customHeight="false" outlineLevel="0" collapsed="false">
      <c r="A28" s="5" t="s">
        <v>40</v>
      </c>
      <c r="B28" s="6"/>
      <c r="C28" s="6"/>
      <c r="D28" s="7"/>
      <c r="E28" s="6"/>
      <c r="F28" s="6"/>
      <c r="G28" s="6"/>
      <c r="H28" s="7"/>
    </row>
    <row r="29" customFormat="false" ht="15" hidden="false" customHeight="false" outlineLevel="0" collapsed="false">
      <c r="A29" s="6"/>
      <c r="B29" s="6" t="s">
        <v>41</v>
      </c>
      <c r="C29" s="6" t="s">
        <v>16</v>
      </c>
      <c r="D29" s="8" t="n">
        <v>8000</v>
      </c>
      <c r="E29" s="9" t="n">
        <v>1</v>
      </c>
      <c r="F29" s="9" t="n">
        <v>1</v>
      </c>
      <c r="G29" s="9" t="n">
        <v>1</v>
      </c>
      <c r="H29" s="7" t="n">
        <f aca="false">D29*(E29+F29+G29)</f>
        <v>24000</v>
      </c>
    </row>
    <row r="30" customFormat="false" ht="15" hidden="false" customHeight="false" outlineLevel="0" collapsed="false">
      <c r="A30" s="6"/>
      <c r="B30" s="6" t="s">
        <v>42</v>
      </c>
      <c r="C30" s="6" t="s">
        <v>43</v>
      </c>
      <c r="D30" s="8" t="n">
        <v>3000</v>
      </c>
      <c r="E30" s="9" t="n">
        <v>2</v>
      </c>
      <c r="F30" s="9" t="n">
        <v>2</v>
      </c>
      <c r="G30" s="9" t="n">
        <v>2</v>
      </c>
      <c r="H30" s="7" t="n">
        <f aca="false">D30*(E30+F30+G30)</f>
        <v>18000</v>
      </c>
    </row>
    <row r="31" customFormat="false" ht="15" hidden="false" customHeight="false" outlineLevel="0" collapsed="false">
      <c r="A31" s="6"/>
      <c r="B31" s="6" t="s">
        <v>44</v>
      </c>
      <c r="C31" s="6" t="s">
        <v>43</v>
      </c>
      <c r="D31" s="8" t="n">
        <v>5000</v>
      </c>
      <c r="E31" s="9" t="n">
        <v>1</v>
      </c>
      <c r="F31" s="9" t="n">
        <v>2</v>
      </c>
      <c r="G31" s="9" t="n">
        <v>2</v>
      </c>
      <c r="H31" s="7" t="n">
        <f aca="false">D31*(E31+F31+G31)</f>
        <v>25000</v>
      </c>
    </row>
    <row r="32" customFormat="false" ht="15" hidden="false" customHeight="false" outlineLevel="0" collapsed="false">
      <c r="A32" s="10"/>
      <c r="B32" s="10" t="s">
        <v>45</v>
      </c>
      <c r="C32" s="10"/>
      <c r="D32" s="10"/>
      <c r="E32" s="10"/>
      <c r="F32" s="10"/>
      <c r="G32" s="10"/>
      <c r="H32" s="11" t="n">
        <f aca="false">SUM(H29:H31)</f>
        <v>67000</v>
      </c>
    </row>
    <row r="33" customFormat="false" ht="15" hidden="false" customHeight="false" outlineLevel="0" collapsed="false">
      <c r="A33" s="6"/>
      <c r="B33" s="6"/>
      <c r="C33" s="6"/>
      <c r="D33" s="7"/>
      <c r="E33" s="6"/>
      <c r="F33" s="6"/>
      <c r="G33" s="6"/>
      <c r="H33" s="7"/>
    </row>
    <row r="34" customFormat="false" ht="15" hidden="false" customHeight="false" outlineLevel="0" collapsed="false">
      <c r="A34" s="10"/>
      <c r="B34" s="10" t="s">
        <v>46</v>
      </c>
      <c r="C34" s="10"/>
      <c r="D34" s="10"/>
      <c r="E34" s="10"/>
      <c r="F34" s="10"/>
      <c r="G34" s="10"/>
      <c r="H34" s="11" t="n">
        <f aca="false">H11+H17+H22+H27+H32</f>
        <v>1077000</v>
      </c>
    </row>
    <row r="35" customFormat="false" ht="15" hidden="false" customHeight="false" outlineLevel="0" collapsed="false">
      <c r="A35" s="6"/>
      <c r="B35" s="6" t="s">
        <v>47</v>
      </c>
      <c r="C35" s="6"/>
      <c r="D35" s="7"/>
      <c r="E35" s="6" t="n">
        <f aca="false">SUMPRODUCT(D7:D31,E7:E31)</f>
        <v>376500</v>
      </c>
      <c r="F35" s="6" t="n">
        <f aca="false">SUMPRODUCT(D7:D31,F7:F31)</f>
        <v>341500</v>
      </c>
      <c r="G35" s="6" t="n">
        <f aca="false">SUMPRODUCT(D7:D31,G7:G31)</f>
        <v>359000</v>
      </c>
      <c r="H35" s="7"/>
    </row>
    <row r="36" customFormat="false" ht="15" hidden="false" customHeight="false" outlineLevel="0" collapsed="false">
      <c r="A36" s="6"/>
      <c r="B36" s="6" t="s">
        <v>48</v>
      </c>
      <c r="C36" s="6"/>
      <c r="D36" s="7"/>
      <c r="E36" s="6"/>
      <c r="F36" s="6"/>
      <c r="G36" s="6"/>
      <c r="H36" s="7" t="n">
        <f aca="false">H34/B3</f>
        <v>0.2154</v>
      </c>
    </row>
    <row r="37" customFormat="false" ht="15" hidden="false" customHeight="false" outlineLevel="0" collapsed="false">
      <c r="A37" s="12"/>
      <c r="B37" s="12"/>
      <c r="C37" s="12"/>
      <c r="D37" s="12"/>
      <c r="E37" s="12"/>
      <c r="F37" s="12"/>
      <c r="G37" s="12"/>
      <c r="H37" s="12"/>
    </row>
    <row r="38" customFormat="false" ht="15" hidden="false" customHeight="false" outlineLevel="0" collapsed="false">
      <c r="A38" s="12"/>
      <c r="B38" s="12"/>
      <c r="C38" s="12"/>
      <c r="D38" s="12"/>
      <c r="E38" s="12"/>
      <c r="F38" s="12"/>
      <c r="G38" s="12"/>
      <c r="H38" s="12"/>
    </row>
    <row r="39" customFormat="false" ht="15" hidden="false" customHeight="false" outlineLevel="0" collapsed="false">
      <c r="A39" s="12"/>
      <c r="B39" s="12"/>
      <c r="C39" s="12"/>
      <c r="D39" s="12"/>
      <c r="E39" s="12"/>
      <c r="F39" s="12"/>
      <c r="G39" s="12"/>
      <c r="H39" s="12"/>
    </row>
    <row r="40" customFormat="false" ht="15" hidden="false" customHeight="false" outlineLevel="0" collapsed="false">
      <c r="A40" s="12"/>
      <c r="B40" s="12"/>
      <c r="C40" s="12"/>
      <c r="D40" s="12"/>
      <c r="E40" s="12"/>
      <c r="F40" s="12"/>
      <c r="G40" s="12"/>
      <c r="H40" s="13"/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5"/>
  </cols>
  <sheetData>
    <row r="1" customFormat="false" ht="17.35" hidden="false" customHeight="false" outlineLevel="0" collapsed="false">
      <c r="A1" s="14" t="s">
        <v>49</v>
      </c>
    </row>
    <row r="3" customFormat="false" ht="15" hidden="false" customHeight="false" outlineLevel="0" collapsed="false">
      <c r="A3" s="15" t="s">
        <v>6</v>
      </c>
      <c r="B3" s="15" t="s">
        <v>50</v>
      </c>
      <c r="C3" s="15" t="s">
        <v>51</v>
      </c>
      <c r="D3" s="15" t="s">
        <v>52</v>
      </c>
      <c r="E3" s="15" t="s">
        <v>13</v>
      </c>
    </row>
    <row r="4" customFormat="false" ht="15" hidden="false" customHeight="false" outlineLevel="0" collapsed="false">
      <c r="A4" s="1" t="s">
        <v>53</v>
      </c>
    </row>
    <row r="5" customFormat="false" ht="15" hidden="false" customHeight="false" outlineLevel="0" collapsed="false">
      <c r="A5" s="1" t="s">
        <v>54</v>
      </c>
    </row>
    <row r="6" customFormat="false" ht="15" hidden="false" customHeight="false" outlineLevel="0" collapsed="false">
      <c r="A6" s="1" t="s">
        <v>55</v>
      </c>
    </row>
    <row r="7" customFormat="false" ht="15" hidden="false" customHeight="false" outlineLevel="0" collapsed="false">
      <c r="A7" s="1" t="s">
        <v>56</v>
      </c>
    </row>
    <row r="8" customFormat="false" ht="15" hidden="false" customHeight="false" outlineLevel="0" collapsed="false">
      <c r="A8" s="1" t="s">
        <v>57</v>
      </c>
    </row>
    <row r="9" customFormat="false" ht="15" hidden="false" customHeight="false" outlineLevel="0" collapsed="false">
      <c r="A9" s="16" t="s">
        <v>58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2026-01-22T21:16:33Z</dcterms:created>
  <dc:creator>openpyxl</dc:creator>
  <dc:description/>
  <dc:language>en-US</dc:language>
  <cp:lastModifiedBy/>
  <dcterms:modified xsi:type="dcterms:W3CDTF">2026-01-22T21:16:33Z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